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ntrollradet-my.sharepoint.com/personal/magnus_kontrollradet_no/Documents/Standardiseringsarbeid/Internt Klasse K/Klasse K 2025/Fagdag kunder/"/>
    </mc:Choice>
  </mc:AlternateContent>
  <xr:revisionPtr revIDLastSave="208" documentId="8_{03547528-9A97-4108-8241-607C13CC47C7}" xr6:coauthVersionLast="47" xr6:coauthVersionMax="47" xr10:uidLastSave="{85AA17E1-F0EC-4D87-8622-933243BDC731}"/>
  <bookViews>
    <workbookView minimized="1" xWindow="768" yWindow="768" windowWidth="30960" windowHeight="12060" activeTab="2" xr2:uid="{05DD4AC6-FC50-4E5E-9802-9A28E47D0F69}"/>
  </bookViews>
  <sheets>
    <sheet name="Data og INFO" sheetId="4" r:id="rId1"/>
    <sheet name="Input" sheetId="2" r:id="rId2"/>
    <sheet name="Outp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H33" i="3"/>
  <c r="N33" i="3" s="1"/>
  <c r="G33" i="3"/>
  <c r="O33" i="3" s="1"/>
  <c r="F33" i="3"/>
  <c r="L33" i="3" s="1"/>
  <c r="E33" i="3"/>
  <c r="K33" i="3" s="1"/>
  <c r="D33" i="3"/>
  <c r="J33" i="3" s="1"/>
  <c r="C33" i="3"/>
  <c r="N32" i="3"/>
  <c r="M32" i="3"/>
  <c r="J32" i="3"/>
  <c r="I32" i="3"/>
  <c r="H32" i="3"/>
  <c r="G32" i="3"/>
  <c r="O32" i="3" s="1"/>
  <c r="F32" i="3"/>
  <c r="L32" i="3" s="1"/>
  <c r="E32" i="3"/>
  <c r="K32" i="3" s="1"/>
  <c r="D32" i="3"/>
  <c r="C32" i="3"/>
  <c r="N31" i="3"/>
  <c r="K31" i="3"/>
  <c r="J31" i="3"/>
  <c r="H31" i="3"/>
  <c r="G31" i="3"/>
  <c r="O31" i="3" s="1"/>
  <c r="F31" i="3"/>
  <c r="L31" i="3" s="1"/>
  <c r="E31" i="3"/>
  <c r="D31" i="3"/>
  <c r="C31" i="3"/>
  <c r="I31" i="3" s="1"/>
  <c r="L30" i="3"/>
  <c r="K30" i="3"/>
  <c r="H30" i="3"/>
  <c r="N30" i="3" s="1"/>
  <c r="G30" i="3"/>
  <c r="M30" i="3" s="1"/>
  <c r="F30" i="3"/>
  <c r="E30" i="3"/>
  <c r="D30" i="3"/>
  <c r="J30" i="3" s="1"/>
  <c r="C30" i="3"/>
  <c r="I30" i="3" s="1"/>
  <c r="M29" i="3"/>
  <c r="L29" i="3"/>
  <c r="I29" i="3"/>
  <c r="H29" i="3"/>
  <c r="N29" i="3" s="1"/>
  <c r="G29" i="3"/>
  <c r="O29" i="3" s="1"/>
  <c r="F29" i="3"/>
  <c r="E29" i="3"/>
  <c r="K29" i="3" s="1"/>
  <c r="D29" i="3"/>
  <c r="J29" i="3" s="1"/>
  <c r="C29" i="3"/>
  <c r="N28" i="3"/>
  <c r="M28" i="3"/>
  <c r="J28" i="3"/>
  <c r="I28" i="3"/>
  <c r="H28" i="3"/>
  <c r="G28" i="3"/>
  <c r="O28" i="3" s="1"/>
  <c r="F28" i="3"/>
  <c r="L28" i="3" s="1"/>
  <c r="E28" i="3"/>
  <c r="K28" i="3" s="1"/>
  <c r="D28" i="3"/>
  <c r="C28" i="3"/>
  <c r="C25" i="3"/>
  <c r="C24" i="3"/>
  <c r="J22" i="3"/>
  <c r="I22" i="3"/>
  <c r="H22" i="3"/>
  <c r="N22" i="3" s="1"/>
  <c r="G22" i="3"/>
  <c r="O22" i="3" s="1"/>
  <c r="F22" i="3"/>
  <c r="L22" i="3" s="1"/>
  <c r="E22" i="3"/>
  <c r="K22" i="3" s="1"/>
  <c r="D22" i="3"/>
  <c r="C22" i="3"/>
  <c r="N21" i="3"/>
  <c r="M21" i="3"/>
  <c r="H21" i="3"/>
  <c r="G21" i="3"/>
  <c r="O21" i="3" s="1"/>
  <c r="F21" i="3"/>
  <c r="L21" i="3" s="1"/>
  <c r="E21" i="3"/>
  <c r="K21" i="3" s="1"/>
  <c r="D21" i="3"/>
  <c r="J21" i="3" s="1"/>
  <c r="C21" i="3"/>
  <c r="I21" i="3" s="1"/>
  <c r="L20" i="3"/>
  <c r="K20" i="3"/>
  <c r="J20" i="3"/>
  <c r="H20" i="3"/>
  <c r="N20" i="3" s="1"/>
  <c r="G20" i="3"/>
  <c r="O20" i="3" s="1"/>
  <c r="F20" i="3"/>
  <c r="E20" i="3"/>
  <c r="D20" i="3"/>
  <c r="C20" i="3"/>
  <c r="I20" i="3" s="1"/>
  <c r="I19" i="3"/>
  <c r="H19" i="3"/>
  <c r="N19" i="3" s="1"/>
  <c r="G19" i="3"/>
  <c r="M19" i="3" s="1"/>
  <c r="F19" i="3"/>
  <c r="L19" i="3" s="1"/>
  <c r="E19" i="3"/>
  <c r="K19" i="3" s="1"/>
  <c r="D19" i="3"/>
  <c r="J19" i="3" s="1"/>
  <c r="C19" i="3"/>
  <c r="N18" i="3"/>
  <c r="M18" i="3"/>
  <c r="L18" i="3"/>
  <c r="H18" i="3"/>
  <c r="G18" i="3"/>
  <c r="O18" i="3" s="1"/>
  <c r="F18" i="3"/>
  <c r="E18" i="3"/>
  <c r="K18" i="3" s="1"/>
  <c r="D18" i="3"/>
  <c r="J18" i="3" s="1"/>
  <c r="C18" i="3"/>
  <c r="I18" i="3" s="1"/>
  <c r="L17" i="3"/>
  <c r="K17" i="3"/>
  <c r="J17" i="3"/>
  <c r="I17" i="3"/>
  <c r="H17" i="3"/>
  <c r="N17" i="3" s="1"/>
  <c r="G17" i="3"/>
  <c r="O17" i="3" s="1"/>
  <c r="F17" i="3"/>
  <c r="E17" i="3"/>
  <c r="D17" i="3"/>
  <c r="C17" i="3"/>
  <c r="C14" i="3"/>
  <c r="C13" i="3"/>
  <c r="C3" i="3"/>
  <c r="C2" i="3"/>
  <c r="H11" i="3"/>
  <c r="N11" i="3" s="1"/>
  <c r="G11" i="3"/>
  <c r="O11" i="3" s="1"/>
  <c r="F11" i="3"/>
  <c r="L11" i="3" s="1"/>
  <c r="E11" i="3"/>
  <c r="K11" i="3" s="1"/>
  <c r="D11" i="3"/>
  <c r="J11" i="3" s="1"/>
  <c r="C11" i="3"/>
  <c r="I11" i="3" s="1"/>
  <c r="H10" i="3"/>
  <c r="N10" i="3" s="1"/>
  <c r="G10" i="3"/>
  <c r="M10" i="3" s="1"/>
  <c r="F10" i="3"/>
  <c r="L10" i="3" s="1"/>
  <c r="E10" i="3"/>
  <c r="K10" i="3" s="1"/>
  <c r="D10" i="3"/>
  <c r="J10" i="3" s="1"/>
  <c r="C10" i="3"/>
  <c r="I10" i="3" s="1"/>
  <c r="H9" i="3"/>
  <c r="N9" i="3" s="1"/>
  <c r="G9" i="3"/>
  <c r="M9" i="3" s="1"/>
  <c r="F9" i="3"/>
  <c r="L9" i="3" s="1"/>
  <c r="E9" i="3"/>
  <c r="K9" i="3" s="1"/>
  <c r="D9" i="3"/>
  <c r="J9" i="3" s="1"/>
  <c r="C9" i="3"/>
  <c r="I9" i="3" s="1"/>
  <c r="H8" i="3"/>
  <c r="N8" i="3" s="1"/>
  <c r="G8" i="3"/>
  <c r="O8" i="3" s="1"/>
  <c r="F8" i="3"/>
  <c r="L8" i="3" s="1"/>
  <c r="E8" i="3"/>
  <c r="K8" i="3" s="1"/>
  <c r="D8" i="3"/>
  <c r="J8" i="3" s="1"/>
  <c r="C8" i="3"/>
  <c r="I8" i="3" s="1"/>
  <c r="H7" i="3"/>
  <c r="N7" i="3" s="1"/>
  <c r="G7" i="3"/>
  <c r="O7" i="3" s="1"/>
  <c r="F7" i="3"/>
  <c r="L7" i="3" s="1"/>
  <c r="E7" i="3"/>
  <c r="K7" i="3" s="1"/>
  <c r="D7" i="3"/>
  <c r="J7" i="3" s="1"/>
  <c r="C7" i="3"/>
  <c r="I7" i="3" s="1"/>
  <c r="H6" i="3"/>
  <c r="N6" i="3" s="1"/>
  <c r="G6" i="3"/>
  <c r="O6" i="3" s="1"/>
  <c r="F6" i="3"/>
  <c r="L6" i="3" s="1"/>
  <c r="E6" i="3"/>
  <c r="K6" i="3" s="1"/>
  <c r="D6" i="3"/>
  <c r="J6" i="3" s="1"/>
  <c r="C6" i="3"/>
  <c r="I6" i="3" s="1"/>
  <c r="O30" i="3" l="1"/>
  <c r="M31" i="3"/>
  <c r="M33" i="3"/>
  <c r="M20" i="3"/>
  <c r="M17" i="3"/>
  <c r="O19" i="3"/>
  <c r="M22" i="3"/>
  <c r="O9" i="3"/>
  <c r="O10" i="3"/>
  <c r="M8" i="3"/>
  <c r="M11" i="3"/>
  <c r="M7" i="3"/>
  <c r="M6" i="3"/>
</calcChain>
</file>

<file path=xl/sharedStrings.xml><?xml version="1.0" encoding="utf-8"?>
<sst xmlns="http://schemas.openxmlformats.org/spreadsheetml/2006/main" count="165" uniqueCount="31">
  <si>
    <t>Før retting</t>
  </si>
  <si>
    <t>Etter retting</t>
  </si>
  <si>
    <t>Minimumskrav til råmaterialet</t>
  </si>
  <si>
    <t>Egenskap</t>
  </si>
  <si>
    <t>ReH</t>
  </si>
  <si>
    <t>Rm</t>
  </si>
  <si>
    <t>Rm/Reh</t>
  </si>
  <si>
    <t>fR</t>
  </si>
  <si>
    <t>Maksimumskrav til råmaterialet</t>
  </si>
  <si>
    <t>Minimum i standard</t>
  </si>
  <si>
    <t>Maksimum i standard</t>
  </si>
  <si>
    <t>-</t>
  </si>
  <si>
    <t>Agt Ø&lt;16mm</t>
  </si>
  <si>
    <t>Agt Ø&gt;=16mm</t>
  </si>
  <si>
    <t>Leverandør:</t>
  </si>
  <si>
    <t>Ø12</t>
  </si>
  <si>
    <t>Maskin:</t>
  </si>
  <si>
    <t>Forholdstall</t>
  </si>
  <si>
    <t>Ø6</t>
  </si>
  <si>
    <t>Ø8</t>
  </si>
  <si>
    <t>Ø10</t>
  </si>
  <si>
    <t>Ø16</t>
  </si>
  <si>
    <t>Ø20</t>
  </si>
  <si>
    <t>Dimensjon</t>
  </si>
  <si>
    <t>Tabellen over er basert på kravene til B500NC i NS 3576-1:2024 og bør ikke endres med mindre man ønsker å se på andre kvaliteter.</t>
  </si>
  <si>
    <t>Informasjon og bruk:</t>
  </si>
  <si>
    <t>Data og INFO inneholder basisdata fra standarden, samt informasjon om bruk.</t>
  </si>
  <si>
    <t>Regnearket er utarbeidet av Kontrollrådet som et hjelpeverktøy til bruk for oppfyllelse av krav i standard, men Kontrollrådet tar ikke ansvar for bruk og vedlikehold av arkets formler eller funksjoner.</t>
  </si>
  <si>
    <t>Output inneholder tre tabeller med resultatdata basert på arkene Input og Data og INFO.</t>
  </si>
  <si>
    <t>Input inneholder tre tabeller for å legge inn data per maskin og er satt opp med tre maskiner, i de gule feltene skal gjennomsnitts resultatene fra typeprøving og revisjonsprøving legges inn.</t>
  </si>
  <si>
    <t>Dette regnearket har tre faner: Data og INFO (denne fanen), Input og Output.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</si>
</sst>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7" xfId="0" applyFill="1" applyBorder="1" applyAlignment="1">
      <alignment horizontal="left"/>
    </xf>
    <xf numFmtId="0" fontId="1" fillId="0" borderId="6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2" fontId="0" fillId="0" borderId="4" xfId="0" applyNumberFormat="1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1" xfId="0" applyBorder="1"/>
    <xf numFmtId="165" fontId="0" fillId="0" borderId="0" xfId="0" applyNumberFormat="1" applyAlignment="1">
      <alignment horizontal="left"/>
    </xf>
    <xf numFmtId="1" fontId="0" fillId="0" borderId="4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65" fontId="0" fillId="0" borderId="7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left"/>
    </xf>
    <xf numFmtId="2" fontId="0" fillId="0" borderId="10" xfId="0" applyNumberFormat="1" applyBorder="1"/>
    <xf numFmtId="2" fontId="0" fillId="0" borderId="11" xfId="0" applyNumberForma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0" borderId="9" xfId="0" applyBorder="1"/>
    <xf numFmtId="0" fontId="1" fillId="0" borderId="9" xfId="0" applyFont="1" applyBorder="1"/>
    <xf numFmtId="0" fontId="1" fillId="0" borderId="11" xfId="0" applyFont="1" applyBorder="1"/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3E83-8265-48B4-A691-5FACAAB23352}">
  <dimension ref="B1:H13"/>
  <sheetViews>
    <sheetView workbookViewId="0">
      <selection activeCell="D18" sqref="D18"/>
    </sheetView>
  </sheetViews>
  <sheetFormatPr baseColWidth="10" defaultRowHeight="14.4" x14ac:dyDescent="0.3"/>
  <cols>
    <col min="2" max="8" width="21.33203125" customWidth="1"/>
  </cols>
  <sheetData>
    <row r="1" spans="2:8" ht="15" thickBot="1" x14ac:dyDescent="0.35"/>
    <row r="2" spans="2:8" x14ac:dyDescent="0.3">
      <c r="B2" s="32" t="s">
        <v>3</v>
      </c>
      <c r="C2" s="33" t="s">
        <v>4</v>
      </c>
      <c r="D2" s="33" t="s">
        <v>5</v>
      </c>
      <c r="E2" s="33" t="s">
        <v>12</v>
      </c>
      <c r="F2" s="33" t="s">
        <v>13</v>
      </c>
      <c r="G2" s="33" t="s">
        <v>6</v>
      </c>
      <c r="H2" s="34" t="s">
        <v>7</v>
      </c>
    </row>
    <row r="3" spans="2:8" x14ac:dyDescent="0.3">
      <c r="B3" s="35" t="s">
        <v>9</v>
      </c>
      <c r="C3" s="36">
        <v>500</v>
      </c>
      <c r="D3" s="36">
        <v>600</v>
      </c>
      <c r="E3" s="36">
        <v>7.5</v>
      </c>
      <c r="F3" s="36">
        <v>8</v>
      </c>
      <c r="G3" s="36">
        <v>1.1499999999999999</v>
      </c>
      <c r="H3" s="37">
        <v>7.2999999999999995E-2</v>
      </c>
    </row>
    <row r="4" spans="2:8" ht="15" thickBot="1" x14ac:dyDescent="0.35">
      <c r="B4" s="38" t="s">
        <v>10</v>
      </c>
      <c r="C4" s="39" t="s">
        <v>11</v>
      </c>
      <c r="D4" s="39" t="s">
        <v>11</v>
      </c>
      <c r="E4" s="39" t="s">
        <v>11</v>
      </c>
      <c r="F4" s="39" t="s">
        <v>11</v>
      </c>
      <c r="G4" s="39">
        <v>1.35</v>
      </c>
      <c r="H4" s="40" t="s">
        <v>11</v>
      </c>
    </row>
    <row r="5" spans="2:8" ht="28.5" customHeight="1" thickBot="1" x14ac:dyDescent="0.35">
      <c r="B5" s="44" t="s">
        <v>24</v>
      </c>
      <c r="C5" s="45"/>
      <c r="D5" s="45"/>
      <c r="E5" s="45"/>
      <c r="F5" s="45"/>
      <c r="G5" s="45"/>
      <c r="H5" s="46"/>
    </row>
    <row r="7" spans="2:8" x14ac:dyDescent="0.3">
      <c r="B7" s="4" t="s">
        <v>25</v>
      </c>
    </row>
    <row r="8" spans="2:8" x14ac:dyDescent="0.3">
      <c r="B8" t="s">
        <v>30</v>
      </c>
    </row>
    <row r="9" spans="2:8" x14ac:dyDescent="0.3">
      <c r="B9" t="s">
        <v>26</v>
      </c>
    </row>
    <row r="10" spans="2:8" x14ac:dyDescent="0.3">
      <c r="B10" t="s">
        <v>29</v>
      </c>
    </row>
    <row r="11" spans="2:8" x14ac:dyDescent="0.3">
      <c r="B11" t="s">
        <v>28</v>
      </c>
    </row>
    <row r="13" spans="2:8" x14ac:dyDescent="0.3">
      <c r="B13" t="s">
        <v>27</v>
      </c>
    </row>
  </sheetData>
  <mergeCells count="1">
    <mergeCell ref="B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B713-6FF2-406B-A545-74D64C7A3E73}">
  <dimension ref="B1:N33"/>
  <sheetViews>
    <sheetView zoomScaleNormal="100" workbookViewId="0">
      <selection activeCell="G11" sqref="G11"/>
    </sheetView>
  </sheetViews>
  <sheetFormatPr baseColWidth="10" defaultRowHeight="14.4" x14ac:dyDescent="0.3"/>
  <cols>
    <col min="2" max="2" width="10.5546875" bestFit="1" customWidth="1"/>
    <col min="3" max="3" width="4.109375" bestFit="1" customWidth="1"/>
    <col min="4" max="4" width="3.88671875" bestFit="1" customWidth="1"/>
    <col min="5" max="5" width="11.21875" bestFit="1" customWidth="1"/>
    <col min="6" max="6" width="12.21875" bestFit="1" customWidth="1"/>
    <col min="7" max="7" width="7.21875" bestFit="1" customWidth="1"/>
    <col min="8" max="8" width="5.88671875" bestFit="1" customWidth="1"/>
    <col min="9" max="9" width="4.109375" bestFit="1" customWidth="1"/>
    <col min="10" max="10" width="3.88671875" bestFit="1" customWidth="1"/>
    <col min="11" max="11" width="11.21875" bestFit="1" customWidth="1"/>
    <col min="12" max="12" width="12.21875" bestFit="1" customWidth="1"/>
    <col min="13" max="13" width="7.21875" bestFit="1" customWidth="1"/>
    <col min="14" max="14" width="5.88671875" bestFit="1" customWidth="1"/>
    <col min="15" max="16" width="4.44140625" bestFit="1" customWidth="1"/>
    <col min="17" max="17" width="11.21875" bestFit="1" customWidth="1"/>
    <col min="18" max="18" width="12.21875" bestFit="1" customWidth="1"/>
    <col min="19" max="19" width="7.21875" bestFit="1" customWidth="1"/>
    <col min="20" max="20" width="5.44140625" bestFit="1" customWidth="1"/>
  </cols>
  <sheetData>
    <row r="1" spans="2:14" ht="15" thickBot="1" x14ac:dyDescent="0.35"/>
    <row r="2" spans="2:14" ht="15" thickBot="1" x14ac:dyDescent="0.35">
      <c r="B2" s="41" t="s">
        <v>16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2:14" ht="15" thickBot="1" x14ac:dyDescent="0.35">
      <c r="B3" s="20" t="s">
        <v>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2:14" x14ac:dyDescent="0.3">
      <c r="B4" s="1"/>
      <c r="C4" s="47" t="s">
        <v>0</v>
      </c>
      <c r="D4" s="48"/>
      <c r="E4" s="48"/>
      <c r="F4" s="48"/>
      <c r="G4" s="48"/>
      <c r="H4" s="49"/>
      <c r="I4" s="47" t="s">
        <v>1</v>
      </c>
      <c r="J4" s="48"/>
      <c r="K4" s="48"/>
      <c r="L4" s="48"/>
      <c r="M4" s="48"/>
      <c r="N4" s="49"/>
    </row>
    <row r="5" spans="2:14" ht="15" thickBot="1" x14ac:dyDescent="0.35">
      <c r="B5" s="8" t="s">
        <v>23</v>
      </c>
      <c r="C5" s="8" t="s">
        <v>4</v>
      </c>
      <c r="D5" s="29" t="s">
        <v>5</v>
      </c>
      <c r="E5" s="29" t="s">
        <v>12</v>
      </c>
      <c r="F5" s="29" t="s">
        <v>13</v>
      </c>
      <c r="G5" s="29" t="s">
        <v>6</v>
      </c>
      <c r="H5" s="30" t="s">
        <v>7</v>
      </c>
      <c r="I5" s="8" t="s">
        <v>4</v>
      </c>
      <c r="J5" s="29" t="s">
        <v>5</v>
      </c>
      <c r="K5" s="29" t="s">
        <v>12</v>
      </c>
      <c r="L5" s="29" t="s">
        <v>13</v>
      </c>
      <c r="M5" s="29" t="s">
        <v>6</v>
      </c>
      <c r="N5" s="30" t="s">
        <v>7</v>
      </c>
    </row>
    <row r="6" spans="2:14" x14ac:dyDescent="0.3">
      <c r="B6" s="2" t="s">
        <v>18</v>
      </c>
      <c r="C6" s="14">
        <v>540</v>
      </c>
      <c r="D6" s="6">
        <v>658</v>
      </c>
      <c r="E6" s="6">
        <v>11.3</v>
      </c>
      <c r="F6" s="6">
        <v>11.3</v>
      </c>
      <c r="G6" s="6">
        <v>1.21</v>
      </c>
      <c r="H6" s="5">
        <v>8.2000000000000003E-2</v>
      </c>
      <c r="I6" s="14">
        <v>556</v>
      </c>
      <c r="J6" s="6">
        <v>653</v>
      </c>
      <c r="K6" s="6">
        <v>10.199999999999999</v>
      </c>
      <c r="L6" s="6">
        <v>10.199999999999999</v>
      </c>
      <c r="M6" s="6">
        <v>1.18</v>
      </c>
      <c r="N6" s="5">
        <v>7.8E-2</v>
      </c>
    </row>
    <row r="7" spans="2:14" x14ac:dyDescent="0.3">
      <c r="B7" s="11" t="s">
        <v>19</v>
      </c>
      <c r="C7" s="14">
        <v>540</v>
      </c>
      <c r="D7" s="6">
        <v>658</v>
      </c>
      <c r="E7" s="6">
        <v>11.3</v>
      </c>
      <c r="F7" s="6">
        <v>11.3</v>
      </c>
      <c r="G7" s="6">
        <v>1.21</v>
      </c>
      <c r="H7" s="5">
        <v>8.2000000000000003E-2</v>
      </c>
      <c r="I7" s="14">
        <v>556</v>
      </c>
      <c r="J7" s="6">
        <v>653</v>
      </c>
      <c r="K7" s="6">
        <v>10.199999999999999</v>
      </c>
      <c r="L7" s="6">
        <v>10.199999999999999</v>
      </c>
      <c r="M7" s="6">
        <v>1.18</v>
      </c>
      <c r="N7" s="5">
        <v>7.8E-2</v>
      </c>
    </row>
    <row r="8" spans="2:14" x14ac:dyDescent="0.3">
      <c r="B8" s="2" t="s">
        <v>20</v>
      </c>
      <c r="C8" s="14">
        <v>540</v>
      </c>
      <c r="D8" s="6">
        <v>658</v>
      </c>
      <c r="E8" s="6">
        <v>11.3</v>
      </c>
      <c r="F8" s="6">
        <v>11.3</v>
      </c>
      <c r="G8" s="6">
        <v>1.21</v>
      </c>
      <c r="H8" s="5">
        <v>8.2000000000000003E-2</v>
      </c>
      <c r="I8" s="14">
        <v>556</v>
      </c>
      <c r="J8" s="6">
        <v>653</v>
      </c>
      <c r="K8" s="6">
        <v>10.199999999999999</v>
      </c>
      <c r="L8" s="6">
        <v>10.199999999999999</v>
      </c>
      <c r="M8" s="6">
        <v>1.18</v>
      </c>
      <c r="N8" s="5">
        <v>7.8E-2</v>
      </c>
    </row>
    <row r="9" spans="2:14" x14ac:dyDescent="0.3">
      <c r="B9" s="2" t="s">
        <v>15</v>
      </c>
      <c r="C9" s="14">
        <v>540</v>
      </c>
      <c r="D9" s="6">
        <v>658</v>
      </c>
      <c r="E9" s="6">
        <v>11.3</v>
      </c>
      <c r="F9" s="6">
        <v>11.3</v>
      </c>
      <c r="G9" s="6">
        <v>1.21</v>
      </c>
      <c r="H9" s="5">
        <v>8.2000000000000003E-2</v>
      </c>
      <c r="I9" s="14">
        <v>556</v>
      </c>
      <c r="J9" s="6">
        <v>653</v>
      </c>
      <c r="K9" s="6">
        <v>10.199999999999999</v>
      </c>
      <c r="L9" s="6">
        <v>10.199999999999999</v>
      </c>
      <c r="M9" s="6">
        <v>1.18</v>
      </c>
      <c r="N9" s="5">
        <v>7.8E-2</v>
      </c>
    </row>
    <row r="10" spans="2:14" x14ac:dyDescent="0.3">
      <c r="B10" s="2" t="s">
        <v>21</v>
      </c>
      <c r="C10" s="14">
        <v>540</v>
      </c>
      <c r="D10" s="6">
        <v>658</v>
      </c>
      <c r="E10" s="6">
        <v>11.3</v>
      </c>
      <c r="F10" s="6">
        <v>11.3</v>
      </c>
      <c r="G10" s="6">
        <v>1.21</v>
      </c>
      <c r="H10" s="5">
        <v>8.2000000000000003E-2</v>
      </c>
      <c r="I10" s="14">
        <v>556</v>
      </c>
      <c r="J10" s="6">
        <v>653</v>
      </c>
      <c r="K10" s="6">
        <v>10.199999999999999</v>
      </c>
      <c r="L10" s="6">
        <v>10.199999999999999</v>
      </c>
      <c r="M10" s="6">
        <v>1.18</v>
      </c>
      <c r="N10" s="5">
        <v>7.8E-2</v>
      </c>
    </row>
    <row r="11" spans="2:14" ht="15" thickBot="1" x14ac:dyDescent="0.35">
      <c r="B11" s="3" t="s">
        <v>22</v>
      </c>
      <c r="C11" s="15">
        <v>540</v>
      </c>
      <c r="D11" s="7">
        <v>658</v>
      </c>
      <c r="E11" s="7">
        <v>11.3</v>
      </c>
      <c r="F11" s="7">
        <v>11.3</v>
      </c>
      <c r="G11" s="7">
        <v>1.21</v>
      </c>
      <c r="H11" s="16">
        <v>8.2000000000000003E-2</v>
      </c>
      <c r="I11" s="15">
        <v>556</v>
      </c>
      <c r="J11" s="7">
        <v>653</v>
      </c>
      <c r="K11" s="7">
        <v>10.199999999999999</v>
      </c>
      <c r="L11" s="7">
        <v>10.199999999999999</v>
      </c>
      <c r="M11" s="7">
        <v>1.18</v>
      </c>
      <c r="N11" s="16">
        <v>7.8E-2</v>
      </c>
    </row>
    <row r="12" spans="2:14" ht="15" thickBot="1" x14ac:dyDescent="0.35"/>
    <row r="13" spans="2:14" ht="15" thickBot="1" x14ac:dyDescent="0.35">
      <c r="B13" s="41" t="s">
        <v>16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</row>
    <row r="14" spans="2:14" ht="15" thickBot="1" x14ac:dyDescent="0.35">
      <c r="B14" s="20" t="s">
        <v>14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2:14" x14ac:dyDescent="0.3">
      <c r="B15" s="1"/>
      <c r="C15" s="47" t="s">
        <v>0</v>
      </c>
      <c r="D15" s="48"/>
      <c r="E15" s="48"/>
      <c r="F15" s="48"/>
      <c r="G15" s="48"/>
      <c r="H15" s="49"/>
      <c r="I15" s="47" t="s">
        <v>1</v>
      </c>
      <c r="J15" s="48"/>
      <c r="K15" s="48"/>
      <c r="L15" s="48"/>
      <c r="M15" s="48"/>
      <c r="N15" s="49"/>
    </row>
    <row r="16" spans="2:14" ht="15" thickBot="1" x14ac:dyDescent="0.35">
      <c r="B16" s="8" t="s">
        <v>23</v>
      </c>
      <c r="C16" s="8" t="s">
        <v>4</v>
      </c>
      <c r="D16" s="29" t="s">
        <v>5</v>
      </c>
      <c r="E16" s="29" t="s">
        <v>12</v>
      </c>
      <c r="F16" s="29" t="s">
        <v>13</v>
      </c>
      <c r="G16" s="29" t="s">
        <v>6</v>
      </c>
      <c r="H16" s="30" t="s">
        <v>7</v>
      </c>
      <c r="I16" s="8" t="s">
        <v>4</v>
      </c>
      <c r="J16" s="29" t="s">
        <v>5</v>
      </c>
      <c r="K16" s="29" t="s">
        <v>12</v>
      </c>
      <c r="L16" s="29" t="s">
        <v>13</v>
      </c>
      <c r="M16" s="29" t="s">
        <v>6</v>
      </c>
      <c r="N16" s="30" t="s">
        <v>7</v>
      </c>
    </row>
    <row r="17" spans="2:14" x14ac:dyDescent="0.3">
      <c r="B17" s="2" t="s">
        <v>18</v>
      </c>
      <c r="C17" s="14">
        <v>540</v>
      </c>
      <c r="D17" s="6">
        <v>658</v>
      </c>
      <c r="E17" s="6">
        <v>11.3</v>
      </c>
      <c r="F17" s="6">
        <v>11.3</v>
      </c>
      <c r="G17" s="6">
        <v>1.21</v>
      </c>
      <c r="H17" s="5">
        <v>8.2000000000000003E-2</v>
      </c>
      <c r="I17" s="14">
        <v>556</v>
      </c>
      <c r="J17" s="6">
        <v>653</v>
      </c>
      <c r="K17" s="6">
        <v>10.199999999999999</v>
      </c>
      <c r="L17" s="6">
        <v>10.199999999999999</v>
      </c>
      <c r="M17" s="6">
        <v>1.18</v>
      </c>
      <c r="N17" s="5">
        <v>7.8E-2</v>
      </c>
    </row>
    <row r="18" spans="2:14" x14ac:dyDescent="0.3">
      <c r="B18" s="11" t="s">
        <v>19</v>
      </c>
      <c r="C18" s="14">
        <v>540</v>
      </c>
      <c r="D18" s="6">
        <v>658</v>
      </c>
      <c r="E18" s="6">
        <v>11.3</v>
      </c>
      <c r="F18" s="6">
        <v>11.3</v>
      </c>
      <c r="G18" s="6">
        <v>1.21</v>
      </c>
      <c r="H18" s="5">
        <v>8.2000000000000003E-2</v>
      </c>
      <c r="I18" s="14">
        <v>556</v>
      </c>
      <c r="J18" s="6">
        <v>653</v>
      </c>
      <c r="K18" s="6">
        <v>10.199999999999999</v>
      </c>
      <c r="L18" s="6">
        <v>10.199999999999999</v>
      </c>
      <c r="M18" s="6">
        <v>1.18</v>
      </c>
      <c r="N18" s="5">
        <v>7.8E-2</v>
      </c>
    </row>
    <row r="19" spans="2:14" x14ac:dyDescent="0.3">
      <c r="B19" s="2" t="s">
        <v>20</v>
      </c>
      <c r="C19" s="14">
        <v>540</v>
      </c>
      <c r="D19" s="6">
        <v>658</v>
      </c>
      <c r="E19" s="6">
        <v>11.3</v>
      </c>
      <c r="F19" s="6">
        <v>11.3</v>
      </c>
      <c r="G19" s="6">
        <v>1.21</v>
      </c>
      <c r="H19" s="5">
        <v>8.2000000000000003E-2</v>
      </c>
      <c r="I19" s="14">
        <v>556</v>
      </c>
      <c r="J19" s="6">
        <v>653</v>
      </c>
      <c r="K19" s="6">
        <v>10.199999999999999</v>
      </c>
      <c r="L19" s="6">
        <v>10.199999999999999</v>
      </c>
      <c r="M19" s="6">
        <v>1.18</v>
      </c>
      <c r="N19" s="5">
        <v>7.8E-2</v>
      </c>
    </row>
    <row r="20" spans="2:14" x14ac:dyDescent="0.3">
      <c r="B20" s="2" t="s">
        <v>15</v>
      </c>
      <c r="C20" s="14">
        <v>540</v>
      </c>
      <c r="D20" s="6">
        <v>658</v>
      </c>
      <c r="E20" s="6">
        <v>11.3</v>
      </c>
      <c r="F20" s="6">
        <v>11.3</v>
      </c>
      <c r="G20" s="6">
        <v>1.21</v>
      </c>
      <c r="H20" s="5">
        <v>8.2000000000000003E-2</v>
      </c>
      <c r="I20" s="14">
        <v>556</v>
      </c>
      <c r="J20" s="6">
        <v>653</v>
      </c>
      <c r="K20" s="6">
        <v>10.199999999999999</v>
      </c>
      <c r="L20" s="6">
        <v>10.199999999999999</v>
      </c>
      <c r="M20" s="6">
        <v>1.18</v>
      </c>
      <c r="N20" s="5">
        <v>7.8E-2</v>
      </c>
    </row>
    <row r="21" spans="2:14" x14ac:dyDescent="0.3">
      <c r="B21" s="2" t="s">
        <v>21</v>
      </c>
      <c r="C21" s="14">
        <v>540</v>
      </c>
      <c r="D21" s="6">
        <v>658</v>
      </c>
      <c r="E21" s="6">
        <v>11.3</v>
      </c>
      <c r="F21" s="6">
        <v>11.3</v>
      </c>
      <c r="G21" s="6">
        <v>1.21</v>
      </c>
      <c r="H21" s="5">
        <v>8.2000000000000003E-2</v>
      </c>
      <c r="I21" s="14">
        <v>556</v>
      </c>
      <c r="J21" s="6">
        <v>653</v>
      </c>
      <c r="K21" s="6">
        <v>10.199999999999999</v>
      </c>
      <c r="L21" s="6">
        <v>10.199999999999999</v>
      </c>
      <c r="M21" s="6">
        <v>1.18</v>
      </c>
      <c r="N21" s="5">
        <v>7.8E-2</v>
      </c>
    </row>
    <row r="22" spans="2:14" ht="15" thickBot="1" x14ac:dyDescent="0.35">
      <c r="B22" s="3" t="s">
        <v>22</v>
      </c>
      <c r="C22" s="15">
        <v>540</v>
      </c>
      <c r="D22" s="7">
        <v>658</v>
      </c>
      <c r="E22" s="7">
        <v>11.3</v>
      </c>
      <c r="F22" s="7">
        <v>11.3</v>
      </c>
      <c r="G22" s="7">
        <v>1.21</v>
      </c>
      <c r="H22" s="16">
        <v>8.2000000000000003E-2</v>
      </c>
      <c r="I22" s="15">
        <v>556</v>
      </c>
      <c r="J22" s="7">
        <v>653</v>
      </c>
      <c r="K22" s="7">
        <v>10.199999999999999</v>
      </c>
      <c r="L22" s="7">
        <v>10.199999999999999</v>
      </c>
      <c r="M22" s="7">
        <v>1.18</v>
      </c>
      <c r="N22" s="16">
        <v>7.8E-2</v>
      </c>
    </row>
    <row r="23" spans="2:14" ht="15" thickBot="1" x14ac:dyDescent="0.35"/>
    <row r="24" spans="2:14" ht="15" thickBot="1" x14ac:dyDescent="0.35">
      <c r="B24" s="41" t="s">
        <v>16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</row>
    <row r="25" spans="2:14" ht="15" thickBot="1" x14ac:dyDescent="0.35">
      <c r="B25" s="20" t="s">
        <v>14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3"/>
    </row>
    <row r="26" spans="2:14" x14ac:dyDescent="0.3">
      <c r="B26" s="1"/>
      <c r="C26" s="47" t="s">
        <v>0</v>
      </c>
      <c r="D26" s="48"/>
      <c r="E26" s="48"/>
      <c r="F26" s="48"/>
      <c r="G26" s="48"/>
      <c r="H26" s="49"/>
      <c r="I26" s="47" t="s">
        <v>1</v>
      </c>
      <c r="J26" s="48"/>
      <c r="K26" s="48"/>
      <c r="L26" s="48"/>
      <c r="M26" s="48"/>
      <c r="N26" s="49"/>
    </row>
    <row r="27" spans="2:14" ht="15" thickBot="1" x14ac:dyDescent="0.35">
      <c r="B27" s="8" t="s">
        <v>23</v>
      </c>
      <c r="C27" s="8" t="s">
        <v>4</v>
      </c>
      <c r="D27" s="29" t="s">
        <v>5</v>
      </c>
      <c r="E27" s="29" t="s">
        <v>12</v>
      </c>
      <c r="F27" s="29" t="s">
        <v>13</v>
      </c>
      <c r="G27" s="29" t="s">
        <v>6</v>
      </c>
      <c r="H27" s="30" t="s">
        <v>7</v>
      </c>
      <c r="I27" s="8" t="s">
        <v>4</v>
      </c>
      <c r="J27" s="29" t="s">
        <v>5</v>
      </c>
      <c r="K27" s="29" t="s">
        <v>12</v>
      </c>
      <c r="L27" s="29" t="s">
        <v>13</v>
      </c>
      <c r="M27" s="29" t="s">
        <v>6</v>
      </c>
      <c r="N27" s="30" t="s">
        <v>7</v>
      </c>
    </row>
    <row r="28" spans="2:14" x14ac:dyDescent="0.3">
      <c r="B28" s="2" t="s">
        <v>18</v>
      </c>
      <c r="C28" s="14">
        <v>540</v>
      </c>
      <c r="D28" s="6">
        <v>658</v>
      </c>
      <c r="E28" s="6">
        <v>11.3</v>
      </c>
      <c r="F28" s="6">
        <v>11.3</v>
      </c>
      <c r="G28" s="6">
        <v>1.21</v>
      </c>
      <c r="H28" s="5">
        <v>8.2000000000000003E-2</v>
      </c>
      <c r="I28" s="14">
        <v>556</v>
      </c>
      <c r="J28" s="6">
        <v>653</v>
      </c>
      <c r="K28" s="6">
        <v>10.199999999999999</v>
      </c>
      <c r="L28" s="6">
        <v>10.199999999999999</v>
      </c>
      <c r="M28" s="6">
        <v>1.18</v>
      </c>
      <c r="N28" s="5">
        <v>7.8E-2</v>
      </c>
    </row>
    <row r="29" spans="2:14" x14ac:dyDescent="0.3">
      <c r="B29" s="11" t="s">
        <v>19</v>
      </c>
      <c r="C29" s="14">
        <v>540</v>
      </c>
      <c r="D29" s="6">
        <v>658</v>
      </c>
      <c r="E29" s="6">
        <v>11.3</v>
      </c>
      <c r="F29" s="6">
        <v>11.3</v>
      </c>
      <c r="G29" s="6">
        <v>1.21</v>
      </c>
      <c r="H29" s="5">
        <v>8.2000000000000003E-2</v>
      </c>
      <c r="I29" s="14">
        <v>556</v>
      </c>
      <c r="J29" s="6">
        <v>653</v>
      </c>
      <c r="K29" s="6">
        <v>10.199999999999999</v>
      </c>
      <c r="L29" s="6">
        <v>10.199999999999999</v>
      </c>
      <c r="M29" s="6">
        <v>1.18</v>
      </c>
      <c r="N29" s="5">
        <v>7.8E-2</v>
      </c>
    </row>
    <row r="30" spans="2:14" x14ac:dyDescent="0.3">
      <c r="B30" s="2" t="s">
        <v>20</v>
      </c>
      <c r="C30" s="14">
        <v>540</v>
      </c>
      <c r="D30" s="6">
        <v>658</v>
      </c>
      <c r="E30" s="6">
        <v>11.3</v>
      </c>
      <c r="F30" s="6">
        <v>11.3</v>
      </c>
      <c r="G30" s="6">
        <v>1.21</v>
      </c>
      <c r="H30" s="5">
        <v>8.2000000000000003E-2</v>
      </c>
      <c r="I30" s="14">
        <v>556</v>
      </c>
      <c r="J30" s="6">
        <v>653</v>
      </c>
      <c r="K30" s="6">
        <v>10.199999999999999</v>
      </c>
      <c r="L30" s="6">
        <v>10.199999999999999</v>
      </c>
      <c r="M30" s="6">
        <v>1.18</v>
      </c>
      <c r="N30" s="5">
        <v>7.8E-2</v>
      </c>
    </row>
    <row r="31" spans="2:14" x14ac:dyDescent="0.3">
      <c r="B31" s="2" t="s">
        <v>15</v>
      </c>
      <c r="C31" s="14">
        <v>540</v>
      </c>
      <c r="D31" s="6">
        <v>658</v>
      </c>
      <c r="E31" s="6">
        <v>11.3</v>
      </c>
      <c r="F31" s="6">
        <v>11.3</v>
      </c>
      <c r="G31" s="6">
        <v>1.21</v>
      </c>
      <c r="H31" s="5">
        <v>8.2000000000000003E-2</v>
      </c>
      <c r="I31" s="14">
        <v>556</v>
      </c>
      <c r="J31" s="6">
        <v>653</v>
      </c>
      <c r="K31" s="6">
        <v>10.199999999999999</v>
      </c>
      <c r="L31" s="6">
        <v>10.199999999999999</v>
      </c>
      <c r="M31" s="6">
        <v>1.18</v>
      </c>
      <c r="N31" s="5">
        <v>7.8E-2</v>
      </c>
    </row>
    <row r="32" spans="2:14" x14ac:dyDescent="0.3">
      <c r="B32" s="2" t="s">
        <v>21</v>
      </c>
      <c r="C32" s="14">
        <v>540</v>
      </c>
      <c r="D32" s="6">
        <v>658</v>
      </c>
      <c r="E32" s="6">
        <v>11.3</v>
      </c>
      <c r="F32" s="6">
        <v>11.3</v>
      </c>
      <c r="G32" s="6">
        <v>1.21</v>
      </c>
      <c r="H32" s="5">
        <v>8.2000000000000003E-2</v>
      </c>
      <c r="I32" s="14">
        <v>556</v>
      </c>
      <c r="J32" s="6">
        <v>653</v>
      </c>
      <c r="K32" s="6">
        <v>10.199999999999999</v>
      </c>
      <c r="L32" s="6">
        <v>10.199999999999999</v>
      </c>
      <c r="M32" s="6">
        <v>1.18</v>
      </c>
      <c r="N32" s="5">
        <v>7.8E-2</v>
      </c>
    </row>
    <row r="33" spans="2:14" ht="15" thickBot="1" x14ac:dyDescent="0.35">
      <c r="B33" s="3" t="s">
        <v>22</v>
      </c>
      <c r="C33" s="15">
        <v>540</v>
      </c>
      <c r="D33" s="7">
        <v>658</v>
      </c>
      <c r="E33" s="7">
        <v>11.3</v>
      </c>
      <c r="F33" s="7">
        <v>11.3</v>
      </c>
      <c r="G33" s="7">
        <v>1.21</v>
      </c>
      <c r="H33" s="16">
        <v>8.2000000000000003E-2</v>
      </c>
      <c r="I33" s="15">
        <v>556</v>
      </c>
      <c r="J33" s="7">
        <v>653</v>
      </c>
      <c r="K33" s="7">
        <v>10.199999999999999</v>
      </c>
      <c r="L33" s="7">
        <v>10.199999999999999</v>
      </c>
      <c r="M33" s="7">
        <v>1.18</v>
      </c>
      <c r="N33" s="16">
        <v>7.8E-2</v>
      </c>
    </row>
  </sheetData>
  <mergeCells count="12">
    <mergeCell ref="C26:H26"/>
    <mergeCell ref="I26:N26"/>
    <mergeCell ref="C4:H4"/>
    <mergeCell ref="I4:N4"/>
    <mergeCell ref="C2:N2"/>
    <mergeCell ref="C3:N3"/>
    <mergeCell ref="C13:N13"/>
    <mergeCell ref="C14:N14"/>
    <mergeCell ref="C15:H15"/>
    <mergeCell ref="I15:N15"/>
    <mergeCell ref="C24:N24"/>
    <mergeCell ref="C25:N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ECBC-ECCF-46F7-9526-A52E1E1E35A9}">
  <dimension ref="B1:O33"/>
  <sheetViews>
    <sheetView tabSelected="1" workbookViewId="0">
      <selection activeCell="C25" sqref="C25:O25"/>
    </sheetView>
  </sheetViews>
  <sheetFormatPr baseColWidth="10" defaultRowHeight="14.4" x14ac:dyDescent="0.3"/>
  <cols>
    <col min="2" max="2" width="10.77734375" bestFit="1" customWidth="1"/>
    <col min="3" max="4" width="4.5546875" bestFit="1" customWidth="1"/>
    <col min="5" max="5" width="11.6640625" bestFit="1" customWidth="1"/>
    <col min="6" max="6" width="12.6640625" bestFit="1" customWidth="1"/>
    <col min="7" max="7" width="7.5546875" bestFit="1" customWidth="1"/>
    <col min="8" max="8" width="5.5546875" bestFit="1" customWidth="1"/>
    <col min="9" max="9" width="4.44140625" bestFit="1" customWidth="1"/>
    <col min="10" max="10" width="4" bestFit="1" customWidth="1"/>
    <col min="11" max="11" width="11.6640625" bestFit="1" customWidth="1"/>
    <col min="12" max="12" width="12.6640625" bestFit="1" customWidth="1"/>
    <col min="13" max="13" width="7.5546875" bestFit="1" customWidth="1"/>
    <col min="14" max="14" width="5.5546875" bestFit="1" customWidth="1"/>
    <col min="15" max="15" width="27.88671875" bestFit="1" customWidth="1"/>
  </cols>
  <sheetData>
    <row r="1" spans="2:15" ht="15" thickBot="1" x14ac:dyDescent="0.35"/>
    <row r="2" spans="2:15" ht="15" thickBot="1" x14ac:dyDescent="0.35">
      <c r="B2" s="42" t="s">
        <v>16</v>
      </c>
      <c r="C2" s="54" t="str">
        <f>IF(Input!C2=0,"",Input!C2)</f>
        <v/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2:15" ht="15" thickBot="1" x14ac:dyDescent="0.35">
      <c r="B3" s="43" t="s">
        <v>14</v>
      </c>
      <c r="C3" s="54" t="str">
        <f>IF(Input!C3=0,"",Input!C3)</f>
        <v/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2:15" x14ac:dyDescent="0.3">
      <c r="B4" s="1"/>
      <c r="C4" s="47" t="s">
        <v>17</v>
      </c>
      <c r="D4" s="48"/>
      <c r="E4" s="48"/>
      <c r="F4" s="48"/>
      <c r="G4" s="48"/>
      <c r="H4" s="49"/>
      <c r="I4" s="47" t="s">
        <v>2</v>
      </c>
      <c r="J4" s="48"/>
      <c r="K4" s="48"/>
      <c r="L4" s="48"/>
      <c r="M4" s="48"/>
      <c r="N4" s="49"/>
      <c r="O4" s="19" t="s">
        <v>8</v>
      </c>
    </row>
    <row r="5" spans="2:15" ht="15" thickBot="1" x14ac:dyDescent="0.35">
      <c r="B5" s="8" t="s">
        <v>23</v>
      </c>
      <c r="C5" s="8" t="s">
        <v>4</v>
      </c>
      <c r="D5" s="29" t="s">
        <v>5</v>
      </c>
      <c r="E5" s="29" t="s">
        <v>12</v>
      </c>
      <c r="F5" s="29" t="s">
        <v>13</v>
      </c>
      <c r="G5" s="29" t="s">
        <v>6</v>
      </c>
      <c r="H5" s="30" t="s">
        <v>7</v>
      </c>
      <c r="I5" s="8" t="s">
        <v>4</v>
      </c>
      <c r="J5" s="29" t="s">
        <v>5</v>
      </c>
      <c r="K5" s="29" t="s">
        <v>12</v>
      </c>
      <c r="L5" s="29" t="s">
        <v>13</v>
      </c>
      <c r="M5" s="29" t="s">
        <v>6</v>
      </c>
      <c r="N5" s="30" t="s">
        <v>7</v>
      </c>
      <c r="O5" s="31" t="s">
        <v>6</v>
      </c>
    </row>
    <row r="6" spans="2:15" x14ac:dyDescent="0.3">
      <c r="B6" s="2" t="s">
        <v>18</v>
      </c>
      <c r="C6" s="17">
        <f>Input!C6/Input!I6</f>
        <v>0.97122302158273377</v>
      </c>
      <c r="D6" s="9">
        <f>Input!D6/Input!J6</f>
        <v>1.007656967840735</v>
      </c>
      <c r="E6" s="21">
        <f>Input!E6/Input!K6</f>
        <v>1.107843137254902</v>
      </c>
      <c r="F6" s="21">
        <f>Input!F6/Input!L6</f>
        <v>1.107843137254902</v>
      </c>
      <c r="G6" s="9">
        <f>Input!G6/Input!M6</f>
        <v>1.0254237288135593</v>
      </c>
      <c r="H6" s="10">
        <f>Input!H6/Input!N6</f>
        <v>1.0512820512820513</v>
      </c>
      <c r="I6" s="22">
        <f>C6*'Data og INFO'!C$3</f>
        <v>485.61151079136687</v>
      </c>
      <c r="J6" s="23">
        <f>D6*'Data og INFO'!D$3</f>
        <v>604.59418070444099</v>
      </c>
      <c r="K6" s="21">
        <f>E6*'Data og INFO'!E$3</f>
        <v>8.3088235294117645</v>
      </c>
      <c r="L6" s="21">
        <f>F6*'Data og INFO'!F$3</f>
        <v>8.8627450980392162</v>
      </c>
      <c r="M6" s="9">
        <f>G6*'Data og INFO'!G$3</f>
        <v>1.179237288135593</v>
      </c>
      <c r="N6" s="10">
        <f>H6*'Data og INFO'!H$3</f>
        <v>7.6743589743589746E-2</v>
      </c>
      <c r="O6" s="27">
        <f>G6*'Data og INFO'!$G$4</f>
        <v>1.3843220338983051</v>
      </c>
    </row>
    <row r="7" spans="2:15" x14ac:dyDescent="0.3">
      <c r="B7" s="11" t="s">
        <v>19</v>
      </c>
      <c r="C7" s="17">
        <f>Input!C7/Input!I7</f>
        <v>0.97122302158273377</v>
      </c>
      <c r="D7" s="9">
        <f>Input!D7/Input!J7</f>
        <v>1.007656967840735</v>
      </c>
      <c r="E7" s="21">
        <f>Input!E7/Input!K7</f>
        <v>1.107843137254902</v>
      </c>
      <c r="F7" s="21">
        <f>Input!F7/Input!L7</f>
        <v>1.107843137254902</v>
      </c>
      <c r="G7" s="9">
        <f>Input!G7/Input!M7</f>
        <v>1.0254237288135593</v>
      </c>
      <c r="H7" s="10">
        <f>Input!H7/Input!N7</f>
        <v>1.0512820512820513</v>
      </c>
      <c r="I7" s="22">
        <f>C7*'Data og INFO'!C$3</f>
        <v>485.61151079136687</v>
      </c>
      <c r="J7" s="23">
        <f>D7*'Data og INFO'!D$3</f>
        <v>604.59418070444099</v>
      </c>
      <c r="K7" s="21">
        <f>E7*'Data og INFO'!E$3</f>
        <v>8.3088235294117645</v>
      </c>
      <c r="L7" s="21">
        <f>F7*'Data og INFO'!F$3</f>
        <v>8.8627450980392162</v>
      </c>
      <c r="M7" s="9">
        <f>G7*'Data og INFO'!G$3</f>
        <v>1.179237288135593</v>
      </c>
      <c r="N7" s="10">
        <f>H7*'Data og INFO'!H$3</f>
        <v>7.6743589743589746E-2</v>
      </c>
      <c r="O7" s="27">
        <f>G7*'Data og INFO'!$G$4</f>
        <v>1.3843220338983051</v>
      </c>
    </row>
    <row r="8" spans="2:15" x14ac:dyDescent="0.3">
      <c r="B8" s="2" t="s">
        <v>20</v>
      </c>
      <c r="C8" s="17">
        <f>Input!C8/Input!I8</f>
        <v>0.97122302158273377</v>
      </c>
      <c r="D8" s="9">
        <f>Input!D8/Input!J8</f>
        <v>1.007656967840735</v>
      </c>
      <c r="E8" s="21">
        <f>Input!E8/Input!K8</f>
        <v>1.107843137254902</v>
      </c>
      <c r="F8" s="21">
        <f>Input!F8/Input!L8</f>
        <v>1.107843137254902</v>
      </c>
      <c r="G8" s="9">
        <f>Input!G8/Input!M8</f>
        <v>1.0254237288135593</v>
      </c>
      <c r="H8" s="10">
        <f>Input!H8/Input!N8</f>
        <v>1.0512820512820513</v>
      </c>
      <c r="I8" s="22">
        <f>C8*'Data og INFO'!C$3</f>
        <v>485.61151079136687</v>
      </c>
      <c r="J8" s="23">
        <f>D8*'Data og INFO'!D$3</f>
        <v>604.59418070444099</v>
      </c>
      <c r="K8" s="21">
        <f>E8*'Data og INFO'!E$3</f>
        <v>8.3088235294117645</v>
      </c>
      <c r="L8" s="21">
        <f>F8*'Data og INFO'!F$3</f>
        <v>8.8627450980392162</v>
      </c>
      <c r="M8" s="9">
        <f>G8*'Data og INFO'!G$3</f>
        <v>1.179237288135593</v>
      </c>
      <c r="N8" s="10">
        <f>H8*'Data og INFO'!H$3</f>
        <v>7.6743589743589746E-2</v>
      </c>
      <c r="O8" s="27">
        <f>G8*'Data og INFO'!$G$4</f>
        <v>1.3843220338983051</v>
      </c>
    </row>
    <row r="9" spans="2:15" x14ac:dyDescent="0.3">
      <c r="B9" s="2" t="s">
        <v>15</v>
      </c>
      <c r="C9" s="17">
        <f>Input!C9/Input!I9</f>
        <v>0.97122302158273377</v>
      </c>
      <c r="D9" s="9">
        <f>Input!D9/Input!J9</f>
        <v>1.007656967840735</v>
      </c>
      <c r="E9" s="21">
        <f>Input!E9/Input!K9</f>
        <v>1.107843137254902</v>
      </c>
      <c r="F9" s="21">
        <f>Input!F9/Input!L9</f>
        <v>1.107843137254902</v>
      </c>
      <c r="G9" s="9">
        <f>Input!G9/Input!M9</f>
        <v>1.0254237288135593</v>
      </c>
      <c r="H9" s="10">
        <f>Input!H9/Input!N9</f>
        <v>1.0512820512820513</v>
      </c>
      <c r="I9" s="22">
        <f>C9*'Data og INFO'!C$3</f>
        <v>485.61151079136687</v>
      </c>
      <c r="J9" s="23">
        <f>D9*'Data og INFO'!D$3</f>
        <v>604.59418070444099</v>
      </c>
      <c r="K9" s="21">
        <f>E9*'Data og INFO'!E$3</f>
        <v>8.3088235294117645</v>
      </c>
      <c r="L9" s="21">
        <f>F9*'Data og INFO'!F$3</f>
        <v>8.8627450980392162</v>
      </c>
      <c r="M9" s="9">
        <f>G9*'Data og INFO'!G$3</f>
        <v>1.179237288135593</v>
      </c>
      <c r="N9" s="10">
        <f>H9*'Data og INFO'!H$3</f>
        <v>7.6743589743589746E-2</v>
      </c>
      <c r="O9" s="27">
        <f>G9*'Data og INFO'!$G$4</f>
        <v>1.3843220338983051</v>
      </c>
    </row>
    <row r="10" spans="2:15" x14ac:dyDescent="0.3">
      <c r="B10" s="2" t="s">
        <v>21</v>
      </c>
      <c r="C10" s="17">
        <f>Input!C10/Input!I10</f>
        <v>0.97122302158273377</v>
      </c>
      <c r="D10" s="9">
        <f>Input!D10/Input!J10</f>
        <v>1.007656967840735</v>
      </c>
      <c r="E10" s="21">
        <f>Input!E10/Input!K10</f>
        <v>1.107843137254902</v>
      </c>
      <c r="F10" s="21">
        <f>Input!F10/Input!L10</f>
        <v>1.107843137254902</v>
      </c>
      <c r="G10" s="9">
        <f>Input!G10/Input!M10</f>
        <v>1.0254237288135593</v>
      </c>
      <c r="H10" s="10">
        <f>Input!H10/Input!N10</f>
        <v>1.0512820512820513</v>
      </c>
      <c r="I10" s="22">
        <f>C10*'Data og INFO'!C$3</f>
        <v>485.61151079136687</v>
      </c>
      <c r="J10" s="23">
        <f>D10*'Data og INFO'!D$3</f>
        <v>604.59418070444099</v>
      </c>
      <c r="K10" s="21">
        <f>E10*'Data og INFO'!E$3</f>
        <v>8.3088235294117645</v>
      </c>
      <c r="L10" s="21">
        <f>F10*'Data og INFO'!F$3</f>
        <v>8.8627450980392162</v>
      </c>
      <c r="M10" s="9">
        <f>G10*'Data og INFO'!G$3</f>
        <v>1.179237288135593</v>
      </c>
      <c r="N10" s="10">
        <f>H10*'Data og INFO'!H$3</f>
        <v>7.6743589743589746E-2</v>
      </c>
      <c r="O10" s="27">
        <f>G10*'Data og INFO'!$G$4</f>
        <v>1.3843220338983051</v>
      </c>
    </row>
    <row r="11" spans="2:15" ht="15" thickBot="1" x14ac:dyDescent="0.35">
      <c r="B11" s="3" t="s">
        <v>22</v>
      </c>
      <c r="C11" s="18">
        <f>Input!C11/Input!I11</f>
        <v>0.97122302158273377</v>
      </c>
      <c r="D11" s="12">
        <f>Input!D11/Input!J11</f>
        <v>1.007656967840735</v>
      </c>
      <c r="E11" s="24">
        <f>Input!E11/Input!K11</f>
        <v>1.107843137254902</v>
      </c>
      <c r="F11" s="24">
        <f>Input!F11/Input!L11</f>
        <v>1.107843137254902</v>
      </c>
      <c r="G11" s="12">
        <f>Input!G11/Input!M11</f>
        <v>1.0254237288135593</v>
      </c>
      <c r="H11" s="13">
        <f>Input!H11/Input!N11</f>
        <v>1.0512820512820513</v>
      </c>
      <c r="I11" s="25">
        <f>C11*'Data og INFO'!C$3</f>
        <v>485.61151079136687</v>
      </c>
      <c r="J11" s="26">
        <f>D11*'Data og INFO'!D$3</f>
        <v>604.59418070444099</v>
      </c>
      <c r="K11" s="24">
        <f>E11*'Data og INFO'!E$3</f>
        <v>8.3088235294117645</v>
      </c>
      <c r="L11" s="24">
        <f>F11*'Data og INFO'!F$3</f>
        <v>8.8627450980392162</v>
      </c>
      <c r="M11" s="12">
        <f>G11*'Data og INFO'!G$3</f>
        <v>1.179237288135593</v>
      </c>
      <c r="N11" s="13">
        <f>H11*'Data og INFO'!H$3</f>
        <v>7.6743589743589746E-2</v>
      </c>
      <c r="O11" s="28">
        <f>G11*'Data og INFO'!$G$4</f>
        <v>1.3843220338983051</v>
      </c>
    </row>
    <row r="12" spans="2:15" ht="15" thickBot="1" x14ac:dyDescent="0.35"/>
    <row r="13" spans="2:15" ht="15" thickBot="1" x14ac:dyDescent="0.35">
      <c r="B13" s="42" t="s">
        <v>16</v>
      </c>
      <c r="C13" s="54" t="str">
        <f>IF(Input!C13=0,"",Input!C13)</f>
        <v/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</row>
    <row r="14" spans="2:15" ht="15" thickBot="1" x14ac:dyDescent="0.35">
      <c r="B14" s="43" t="s">
        <v>14</v>
      </c>
      <c r="C14" s="54" t="str">
        <f>IF(Input!C14=0,"",Input!C14)</f>
        <v/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2:15" x14ac:dyDescent="0.3">
      <c r="B15" s="1"/>
      <c r="C15" s="47" t="s">
        <v>17</v>
      </c>
      <c r="D15" s="48"/>
      <c r="E15" s="48"/>
      <c r="F15" s="48"/>
      <c r="G15" s="48"/>
      <c r="H15" s="49"/>
      <c r="I15" s="47" t="s">
        <v>2</v>
      </c>
      <c r="J15" s="48"/>
      <c r="K15" s="48"/>
      <c r="L15" s="48"/>
      <c r="M15" s="48"/>
      <c r="N15" s="49"/>
      <c r="O15" s="19" t="s">
        <v>8</v>
      </c>
    </row>
    <row r="16" spans="2:15" ht="15" thickBot="1" x14ac:dyDescent="0.35">
      <c r="B16" s="8" t="s">
        <v>23</v>
      </c>
      <c r="C16" s="8" t="s">
        <v>4</v>
      </c>
      <c r="D16" s="29" t="s">
        <v>5</v>
      </c>
      <c r="E16" s="29" t="s">
        <v>12</v>
      </c>
      <c r="F16" s="29" t="s">
        <v>13</v>
      </c>
      <c r="G16" s="29" t="s">
        <v>6</v>
      </c>
      <c r="H16" s="30" t="s">
        <v>7</v>
      </c>
      <c r="I16" s="8" t="s">
        <v>4</v>
      </c>
      <c r="J16" s="29" t="s">
        <v>5</v>
      </c>
      <c r="K16" s="29" t="s">
        <v>12</v>
      </c>
      <c r="L16" s="29" t="s">
        <v>13</v>
      </c>
      <c r="M16" s="29" t="s">
        <v>6</v>
      </c>
      <c r="N16" s="30" t="s">
        <v>7</v>
      </c>
      <c r="O16" s="31" t="s">
        <v>6</v>
      </c>
    </row>
    <row r="17" spans="2:15" x14ac:dyDescent="0.3">
      <c r="B17" s="2" t="s">
        <v>18</v>
      </c>
      <c r="C17" s="17">
        <f>Input!C17/Input!I17</f>
        <v>0.97122302158273377</v>
      </c>
      <c r="D17" s="9">
        <f>Input!D17/Input!J17</f>
        <v>1.007656967840735</v>
      </c>
      <c r="E17" s="21">
        <f>Input!E17/Input!K17</f>
        <v>1.107843137254902</v>
      </c>
      <c r="F17" s="21">
        <f>Input!F17/Input!L17</f>
        <v>1.107843137254902</v>
      </c>
      <c r="G17" s="9">
        <f>Input!G17/Input!M17</f>
        <v>1.0254237288135593</v>
      </c>
      <c r="H17" s="10">
        <f>Input!H17/Input!N17</f>
        <v>1.0512820512820513</v>
      </c>
      <c r="I17" s="22">
        <f>C17*'Data og INFO'!C$3</f>
        <v>485.61151079136687</v>
      </c>
      <c r="J17" s="23">
        <f>D17*'Data og INFO'!D$3</f>
        <v>604.59418070444099</v>
      </c>
      <c r="K17" s="21">
        <f>E17*'Data og INFO'!E$3</f>
        <v>8.3088235294117645</v>
      </c>
      <c r="L17" s="21">
        <f>F17*'Data og INFO'!F$3</f>
        <v>8.8627450980392162</v>
      </c>
      <c r="M17" s="9">
        <f>G17*'Data og INFO'!G$3</f>
        <v>1.179237288135593</v>
      </c>
      <c r="N17" s="10">
        <f>H17*'Data og INFO'!H$3</f>
        <v>7.6743589743589746E-2</v>
      </c>
      <c r="O17" s="27">
        <f>G17*'Data og INFO'!$G$4</f>
        <v>1.3843220338983051</v>
      </c>
    </row>
    <row r="18" spans="2:15" x14ac:dyDescent="0.3">
      <c r="B18" s="11" t="s">
        <v>19</v>
      </c>
      <c r="C18" s="17">
        <f>Input!C18/Input!I18</f>
        <v>0.97122302158273377</v>
      </c>
      <c r="D18" s="9">
        <f>Input!D18/Input!J18</f>
        <v>1.007656967840735</v>
      </c>
      <c r="E18" s="21">
        <f>Input!E18/Input!K18</f>
        <v>1.107843137254902</v>
      </c>
      <c r="F18" s="21">
        <f>Input!F18/Input!L18</f>
        <v>1.107843137254902</v>
      </c>
      <c r="G18" s="9">
        <f>Input!G18/Input!M18</f>
        <v>1.0254237288135593</v>
      </c>
      <c r="H18" s="10">
        <f>Input!H18/Input!N18</f>
        <v>1.0512820512820513</v>
      </c>
      <c r="I18" s="22">
        <f>C18*'Data og INFO'!C$3</f>
        <v>485.61151079136687</v>
      </c>
      <c r="J18" s="23">
        <f>D18*'Data og INFO'!D$3</f>
        <v>604.59418070444099</v>
      </c>
      <c r="K18" s="21">
        <f>E18*'Data og INFO'!E$3</f>
        <v>8.3088235294117645</v>
      </c>
      <c r="L18" s="21">
        <f>F18*'Data og INFO'!F$3</f>
        <v>8.8627450980392162</v>
      </c>
      <c r="M18" s="9">
        <f>G18*'Data og INFO'!G$3</f>
        <v>1.179237288135593</v>
      </c>
      <c r="N18" s="10">
        <f>H18*'Data og INFO'!H$3</f>
        <v>7.6743589743589746E-2</v>
      </c>
      <c r="O18" s="27">
        <f>G18*'Data og INFO'!$G$4</f>
        <v>1.3843220338983051</v>
      </c>
    </row>
    <row r="19" spans="2:15" x14ac:dyDescent="0.3">
      <c r="B19" s="2" t="s">
        <v>20</v>
      </c>
      <c r="C19" s="17">
        <f>Input!C19/Input!I19</f>
        <v>0.97122302158273377</v>
      </c>
      <c r="D19" s="9">
        <f>Input!D19/Input!J19</f>
        <v>1.007656967840735</v>
      </c>
      <c r="E19" s="21">
        <f>Input!E19/Input!K19</f>
        <v>1.107843137254902</v>
      </c>
      <c r="F19" s="21">
        <f>Input!F19/Input!L19</f>
        <v>1.107843137254902</v>
      </c>
      <c r="G19" s="9">
        <f>Input!G19/Input!M19</f>
        <v>1.0254237288135593</v>
      </c>
      <c r="H19" s="10">
        <f>Input!H19/Input!N19</f>
        <v>1.0512820512820513</v>
      </c>
      <c r="I19" s="22">
        <f>C19*'Data og INFO'!C$3</f>
        <v>485.61151079136687</v>
      </c>
      <c r="J19" s="23">
        <f>D19*'Data og INFO'!D$3</f>
        <v>604.59418070444099</v>
      </c>
      <c r="K19" s="21">
        <f>E19*'Data og INFO'!E$3</f>
        <v>8.3088235294117645</v>
      </c>
      <c r="L19" s="21">
        <f>F19*'Data og INFO'!F$3</f>
        <v>8.8627450980392162</v>
      </c>
      <c r="M19" s="9">
        <f>G19*'Data og INFO'!G$3</f>
        <v>1.179237288135593</v>
      </c>
      <c r="N19" s="10">
        <f>H19*'Data og INFO'!H$3</f>
        <v>7.6743589743589746E-2</v>
      </c>
      <c r="O19" s="27">
        <f>G19*'Data og INFO'!$G$4</f>
        <v>1.3843220338983051</v>
      </c>
    </row>
    <row r="20" spans="2:15" x14ac:dyDescent="0.3">
      <c r="B20" s="2" t="s">
        <v>15</v>
      </c>
      <c r="C20" s="17">
        <f>Input!C20/Input!I20</f>
        <v>0.97122302158273377</v>
      </c>
      <c r="D20" s="9">
        <f>Input!D20/Input!J20</f>
        <v>1.007656967840735</v>
      </c>
      <c r="E20" s="21">
        <f>Input!E20/Input!K20</f>
        <v>1.107843137254902</v>
      </c>
      <c r="F20" s="21">
        <f>Input!F20/Input!L20</f>
        <v>1.107843137254902</v>
      </c>
      <c r="G20" s="9">
        <f>Input!G20/Input!M20</f>
        <v>1.0254237288135593</v>
      </c>
      <c r="H20" s="10">
        <f>Input!H20/Input!N20</f>
        <v>1.0512820512820513</v>
      </c>
      <c r="I20" s="22">
        <f>C20*'Data og INFO'!C$3</f>
        <v>485.61151079136687</v>
      </c>
      <c r="J20" s="23">
        <f>D20*'Data og INFO'!D$3</f>
        <v>604.59418070444099</v>
      </c>
      <c r="K20" s="21">
        <f>E20*'Data og INFO'!E$3</f>
        <v>8.3088235294117645</v>
      </c>
      <c r="L20" s="21">
        <f>F20*'Data og INFO'!F$3</f>
        <v>8.8627450980392162</v>
      </c>
      <c r="M20" s="9">
        <f>G20*'Data og INFO'!G$3</f>
        <v>1.179237288135593</v>
      </c>
      <c r="N20" s="10">
        <f>H20*'Data og INFO'!H$3</f>
        <v>7.6743589743589746E-2</v>
      </c>
      <c r="O20" s="27">
        <f>G20*'Data og INFO'!$G$4</f>
        <v>1.3843220338983051</v>
      </c>
    </row>
    <row r="21" spans="2:15" x14ac:dyDescent="0.3">
      <c r="B21" s="2" t="s">
        <v>21</v>
      </c>
      <c r="C21" s="17">
        <f>Input!C21/Input!I21</f>
        <v>0.97122302158273377</v>
      </c>
      <c r="D21" s="9">
        <f>Input!D21/Input!J21</f>
        <v>1.007656967840735</v>
      </c>
      <c r="E21" s="21">
        <f>Input!E21/Input!K21</f>
        <v>1.107843137254902</v>
      </c>
      <c r="F21" s="21">
        <f>Input!F21/Input!L21</f>
        <v>1.107843137254902</v>
      </c>
      <c r="G21" s="9">
        <f>Input!G21/Input!M21</f>
        <v>1.0254237288135593</v>
      </c>
      <c r="H21" s="10">
        <f>Input!H21/Input!N21</f>
        <v>1.0512820512820513</v>
      </c>
      <c r="I21" s="22">
        <f>C21*'Data og INFO'!C$3</f>
        <v>485.61151079136687</v>
      </c>
      <c r="J21" s="23">
        <f>D21*'Data og INFO'!D$3</f>
        <v>604.59418070444099</v>
      </c>
      <c r="K21" s="21">
        <f>E21*'Data og INFO'!E$3</f>
        <v>8.3088235294117645</v>
      </c>
      <c r="L21" s="21">
        <f>F21*'Data og INFO'!F$3</f>
        <v>8.8627450980392162</v>
      </c>
      <c r="M21" s="9">
        <f>G21*'Data og INFO'!G$3</f>
        <v>1.179237288135593</v>
      </c>
      <c r="N21" s="10">
        <f>H21*'Data og INFO'!H$3</f>
        <v>7.6743589743589746E-2</v>
      </c>
      <c r="O21" s="27">
        <f>G21*'Data og INFO'!$G$4</f>
        <v>1.3843220338983051</v>
      </c>
    </row>
    <row r="22" spans="2:15" ht="15" thickBot="1" x14ac:dyDescent="0.35">
      <c r="B22" s="3" t="s">
        <v>22</v>
      </c>
      <c r="C22" s="18">
        <f>Input!C22/Input!I22</f>
        <v>0.97122302158273377</v>
      </c>
      <c r="D22" s="12">
        <f>Input!D22/Input!J22</f>
        <v>1.007656967840735</v>
      </c>
      <c r="E22" s="24">
        <f>Input!E22/Input!K22</f>
        <v>1.107843137254902</v>
      </c>
      <c r="F22" s="24">
        <f>Input!F22/Input!L22</f>
        <v>1.107843137254902</v>
      </c>
      <c r="G22" s="12">
        <f>Input!G22/Input!M22</f>
        <v>1.0254237288135593</v>
      </c>
      <c r="H22" s="13">
        <f>Input!H22/Input!N22</f>
        <v>1.0512820512820513</v>
      </c>
      <c r="I22" s="25">
        <f>C22*'Data og INFO'!C$3</f>
        <v>485.61151079136687</v>
      </c>
      <c r="J22" s="26">
        <f>D22*'Data og INFO'!D$3</f>
        <v>604.59418070444099</v>
      </c>
      <c r="K22" s="24">
        <f>E22*'Data og INFO'!E$3</f>
        <v>8.3088235294117645</v>
      </c>
      <c r="L22" s="24">
        <f>F22*'Data og INFO'!F$3</f>
        <v>8.8627450980392162</v>
      </c>
      <c r="M22" s="12">
        <f>G22*'Data og INFO'!G$3</f>
        <v>1.179237288135593</v>
      </c>
      <c r="N22" s="13">
        <f>H22*'Data og INFO'!H$3</f>
        <v>7.6743589743589746E-2</v>
      </c>
      <c r="O22" s="28">
        <f>G22*'Data og INFO'!$G$4</f>
        <v>1.3843220338983051</v>
      </c>
    </row>
    <row r="23" spans="2:15" ht="15" thickBot="1" x14ac:dyDescent="0.35"/>
    <row r="24" spans="2:15" ht="15" thickBot="1" x14ac:dyDescent="0.35">
      <c r="B24" s="42" t="s">
        <v>16</v>
      </c>
      <c r="C24" s="54" t="str">
        <f>IF(Input!C24=0,"",Input!C24)</f>
        <v/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  <row r="25" spans="2:15" ht="15" thickBot="1" x14ac:dyDescent="0.35">
      <c r="B25" s="43" t="s">
        <v>14</v>
      </c>
      <c r="C25" s="54" t="str">
        <f>IF(Input!C25=0,"",Input!C25)</f>
        <v/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</row>
    <row r="26" spans="2:15" x14ac:dyDescent="0.3">
      <c r="B26" s="1"/>
      <c r="C26" s="47" t="s">
        <v>17</v>
      </c>
      <c r="D26" s="48"/>
      <c r="E26" s="48"/>
      <c r="F26" s="48"/>
      <c r="G26" s="48"/>
      <c r="H26" s="49"/>
      <c r="I26" s="47" t="s">
        <v>2</v>
      </c>
      <c r="J26" s="48"/>
      <c r="K26" s="48"/>
      <c r="L26" s="48"/>
      <c r="M26" s="48"/>
      <c r="N26" s="49"/>
      <c r="O26" s="19" t="s">
        <v>8</v>
      </c>
    </row>
    <row r="27" spans="2:15" ht="15" thickBot="1" x14ac:dyDescent="0.35">
      <c r="B27" s="8" t="s">
        <v>23</v>
      </c>
      <c r="C27" s="8" t="s">
        <v>4</v>
      </c>
      <c r="D27" s="29" t="s">
        <v>5</v>
      </c>
      <c r="E27" s="29" t="s">
        <v>12</v>
      </c>
      <c r="F27" s="29" t="s">
        <v>13</v>
      </c>
      <c r="G27" s="29" t="s">
        <v>6</v>
      </c>
      <c r="H27" s="30" t="s">
        <v>7</v>
      </c>
      <c r="I27" s="8" t="s">
        <v>4</v>
      </c>
      <c r="J27" s="29" t="s">
        <v>5</v>
      </c>
      <c r="K27" s="29" t="s">
        <v>12</v>
      </c>
      <c r="L27" s="29" t="s">
        <v>13</v>
      </c>
      <c r="M27" s="29" t="s">
        <v>6</v>
      </c>
      <c r="N27" s="30" t="s">
        <v>7</v>
      </c>
      <c r="O27" s="31" t="s">
        <v>6</v>
      </c>
    </row>
    <row r="28" spans="2:15" x14ac:dyDescent="0.3">
      <c r="B28" s="2" t="s">
        <v>18</v>
      </c>
      <c r="C28" s="17">
        <f>Input!C28/Input!I28</f>
        <v>0.97122302158273377</v>
      </c>
      <c r="D28" s="9">
        <f>Input!D28/Input!J28</f>
        <v>1.007656967840735</v>
      </c>
      <c r="E28" s="21">
        <f>Input!E28/Input!K28</f>
        <v>1.107843137254902</v>
      </c>
      <c r="F28" s="21">
        <f>Input!F28/Input!L28</f>
        <v>1.107843137254902</v>
      </c>
      <c r="G28" s="9">
        <f>Input!G28/Input!M28</f>
        <v>1.0254237288135593</v>
      </c>
      <c r="H28" s="10">
        <f>Input!H28/Input!N28</f>
        <v>1.0512820512820513</v>
      </c>
      <c r="I28" s="22">
        <f>C28*'Data og INFO'!C$3</f>
        <v>485.61151079136687</v>
      </c>
      <c r="J28" s="23">
        <f>D28*'Data og INFO'!D$3</f>
        <v>604.59418070444099</v>
      </c>
      <c r="K28" s="21">
        <f>E28*'Data og INFO'!E$3</f>
        <v>8.3088235294117645</v>
      </c>
      <c r="L28" s="21">
        <f>F28*'Data og INFO'!F$3</f>
        <v>8.8627450980392162</v>
      </c>
      <c r="M28" s="9">
        <f>G28*'Data og INFO'!G$3</f>
        <v>1.179237288135593</v>
      </c>
      <c r="N28" s="10">
        <f>H28*'Data og INFO'!H$3</f>
        <v>7.6743589743589746E-2</v>
      </c>
      <c r="O28" s="27">
        <f>G28*'Data og INFO'!$G$4</f>
        <v>1.3843220338983051</v>
      </c>
    </row>
    <row r="29" spans="2:15" x14ac:dyDescent="0.3">
      <c r="B29" s="11" t="s">
        <v>19</v>
      </c>
      <c r="C29" s="17">
        <f>Input!C29/Input!I29</f>
        <v>0.97122302158273377</v>
      </c>
      <c r="D29" s="9">
        <f>Input!D29/Input!J29</f>
        <v>1.007656967840735</v>
      </c>
      <c r="E29" s="21">
        <f>Input!E29/Input!K29</f>
        <v>1.107843137254902</v>
      </c>
      <c r="F29" s="21">
        <f>Input!F29/Input!L29</f>
        <v>1.107843137254902</v>
      </c>
      <c r="G29" s="9">
        <f>Input!G29/Input!M29</f>
        <v>1.0254237288135593</v>
      </c>
      <c r="H29" s="10">
        <f>Input!H29/Input!N29</f>
        <v>1.0512820512820513</v>
      </c>
      <c r="I29" s="22">
        <f>C29*'Data og INFO'!C$3</f>
        <v>485.61151079136687</v>
      </c>
      <c r="J29" s="23">
        <f>D29*'Data og INFO'!D$3</f>
        <v>604.59418070444099</v>
      </c>
      <c r="K29" s="21">
        <f>E29*'Data og INFO'!E$3</f>
        <v>8.3088235294117645</v>
      </c>
      <c r="L29" s="21">
        <f>F29*'Data og INFO'!F$3</f>
        <v>8.8627450980392162</v>
      </c>
      <c r="M29" s="9">
        <f>G29*'Data og INFO'!G$3</f>
        <v>1.179237288135593</v>
      </c>
      <c r="N29" s="10">
        <f>H29*'Data og INFO'!H$3</f>
        <v>7.6743589743589746E-2</v>
      </c>
      <c r="O29" s="27">
        <f>G29*'Data og INFO'!$G$4</f>
        <v>1.3843220338983051</v>
      </c>
    </row>
    <row r="30" spans="2:15" x14ac:dyDescent="0.3">
      <c r="B30" s="2" t="s">
        <v>20</v>
      </c>
      <c r="C30" s="17">
        <f>Input!C30/Input!I30</f>
        <v>0.97122302158273377</v>
      </c>
      <c r="D30" s="9">
        <f>Input!D30/Input!J30</f>
        <v>1.007656967840735</v>
      </c>
      <c r="E30" s="21">
        <f>Input!E30/Input!K30</f>
        <v>1.107843137254902</v>
      </c>
      <c r="F30" s="21">
        <f>Input!F30/Input!L30</f>
        <v>1.107843137254902</v>
      </c>
      <c r="G30" s="9">
        <f>Input!G30/Input!M30</f>
        <v>1.0254237288135593</v>
      </c>
      <c r="H30" s="10">
        <f>Input!H30/Input!N30</f>
        <v>1.0512820512820513</v>
      </c>
      <c r="I30" s="22">
        <f>C30*'Data og INFO'!C$3</f>
        <v>485.61151079136687</v>
      </c>
      <c r="J30" s="23">
        <f>D30*'Data og INFO'!D$3</f>
        <v>604.59418070444099</v>
      </c>
      <c r="K30" s="21">
        <f>E30*'Data og INFO'!E$3</f>
        <v>8.3088235294117645</v>
      </c>
      <c r="L30" s="21">
        <f>F30*'Data og INFO'!F$3</f>
        <v>8.8627450980392162</v>
      </c>
      <c r="M30" s="9">
        <f>G30*'Data og INFO'!G$3</f>
        <v>1.179237288135593</v>
      </c>
      <c r="N30" s="10">
        <f>H30*'Data og INFO'!H$3</f>
        <v>7.6743589743589746E-2</v>
      </c>
      <c r="O30" s="27">
        <f>G30*'Data og INFO'!$G$4</f>
        <v>1.3843220338983051</v>
      </c>
    </row>
    <row r="31" spans="2:15" x14ac:dyDescent="0.3">
      <c r="B31" s="2" t="s">
        <v>15</v>
      </c>
      <c r="C31" s="17">
        <f>Input!C31/Input!I31</f>
        <v>0.97122302158273377</v>
      </c>
      <c r="D31" s="9">
        <f>Input!D31/Input!J31</f>
        <v>1.007656967840735</v>
      </c>
      <c r="E31" s="21">
        <f>Input!E31/Input!K31</f>
        <v>1.107843137254902</v>
      </c>
      <c r="F31" s="21">
        <f>Input!F31/Input!L31</f>
        <v>1.107843137254902</v>
      </c>
      <c r="G31" s="9">
        <f>Input!G31/Input!M31</f>
        <v>1.0254237288135593</v>
      </c>
      <c r="H31" s="10">
        <f>Input!H31/Input!N31</f>
        <v>1.0512820512820513</v>
      </c>
      <c r="I31" s="22">
        <f>C31*'Data og INFO'!C$3</f>
        <v>485.61151079136687</v>
      </c>
      <c r="J31" s="23">
        <f>D31*'Data og INFO'!D$3</f>
        <v>604.59418070444099</v>
      </c>
      <c r="K31" s="21">
        <f>E31*'Data og INFO'!E$3</f>
        <v>8.3088235294117645</v>
      </c>
      <c r="L31" s="21">
        <f>F31*'Data og INFO'!F$3</f>
        <v>8.8627450980392162</v>
      </c>
      <c r="M31" s="9">
        <f>G31*'Data og INFO'!G$3</f>
        <v>1.179237288135593</v>
      </c>
      <c r="N31" s="10">
        <f>H31*'Data og INFO'!H$3</f>
        <v>7.6743589743589746E-2</v>
      </c>
      <c r="O31" s="27">
        <f>G31*'Data og INFO'!$G$4</f>
        <v>1.3843220338983051</v>
      </c>
    </row>
    <row r="32" spans="2:15" x14ac:dyDescent="0.3">
      <c r="B32" s="2" t="s">
        <v>21</v>
      </c>
      <c r="C32" s="17">
        <f>Input!C32/Input!I32</f>
        <v>0.97122302158273377</v>
      </c>
      <c r="D32" s="9">
        <f>Input!D32/Input!J32</f>
        <v>1.007656967840735</v>
      </c>
      <c r="E32" s="21">
        <f>Input!E32/Input!K32</f>
        <v>1.107843137254902</v>
      </c>
      <c r="F32" s="21">
        <f>Input!F32/Input!L32</f>
        <v>1.107843137254902</v>
      </c>
      <c r="G32" s="9">
        <f>Input!G32/Input!M32</f>
        <v>1.0254237288135593</v>
      </c>
      <c r="H32" s="10">
        <f>Input!H32/Input!N32</f>
        <v>1.0512820512820513</v>
      </c>
      <c r="I32" s="22">
        <f>C32*'Data og INFO'!C$3</f>
        <v>485.61151079136687</v>
      </c>
      <c r="J32" s="23">
        <f>D32*'Data og INFO'!D$3</f>
        <v>604.59418070444099</v>
      </c>
      <c r="K32" s="21">
        <f>E32*'Data og INFO'!E$3</f>
        <v>8.3088235294117645</v>
      </c>
      <c r="L32" s="21">
        <f>F32*'Data og INFO'!F$3</f>
        <v>8.8627450980392162</v>
      </c>
      <c r="M32" s="9">
        <f>G32*'Data og INFO'!G$3</f>
        <v>1.179237288135593</v>
      </c>
      <c r="N32" s="10">
        <f>H32*'Data og INFO'!H$3</f>
        <v>7.6743589743589746E-2</v>
      </c>
      <c r="O32" s="27">
        <f>G32*'Data og INFO'!$G$4</f>
        <v>1.3843220338983051</v>
      </c>
    </row>
    <row r="33" spans="2:15" ht="15" thickBot="1" x14ac:dyDescent="0.35">
      <c r="B33" s="3" t="s">
        <v>22</v>
      </c>
      <c r="C33" s="18">
        <f>Input!C33/Input!I33</f>
        <v>0.97122302158273377</v>
      </c>
      <c r="D33" s="12">
        <f>Input!D33/Input!J33</f>
        <v>1.007656967840735</v>
      </c>
      <c r="E33" s="24">
        <f>Input!E33/Input!K33</f>
        <v>1.107843137254902</v>
      </c>
      <c r="F33" s="24">
        <f>Input!F33/Input!L33</f>
        <v>1.107843137254902</v>
      </c>
      <c r="G33" s="12">
        <f>Input!G33/Input!M33</f>
        <v>1.0254237288135593</v>
      </c>
      <c r="H33" s="13">
        <f>Input!H33/Input!N33</f>
        <v>1.0512820512820513</v>
      </c>
      <c r="I33" s="25">
        <f>C33*'Data og INFO'!C$3</f>
        <v>485.61151079136687</v>
      </c>
      <c r="J33" s="26">
        <f>D33*'Data og INFO'!D$3</f>
        <v>604.59418070444099</v>
      </c>
      <c r="K33" s="24">
        <f>E33*'Data og INFO'!E$3</f>
        <v>8.3088235294117645</v>
      </c>
      <c r="L33" s="24">
        <f>F33*'Data og INFO'!F$3</f>
        <v>8.8627450980392162</v>
      </c>
      <c r="M33" s="12">
        <f>G33*'Data og INFO'!G$3</f>
        <v>1.179237288135593</v>
      </c>
      <c r="N33" s="13">
        <f>H33*'Data og INFO'!H$3</f>
        <v>7.6743589743589746E-2</v>
      </c>
      <c r="O33" s="28">
        <f>G33*'Data og INFO'!$G$4</f>
        <v>1.3843220338983051</v>
      </c>
    </row>
  </sheetData>
  <mergeCells count="12">
    <mergeCell ref="C4:H4"/>
    <mergeCell ref="I4:N4"/>
    <mergeCell ref="C2:O2"/>
    <mergeCell ref="C3:O3"/>
    <mergeCell ref="C26:H26"/>
    <mergeCell ref="I26:N26"/>
    <mergeCell ref="C13:O13"/>
    <mergeCell ref="C14:O14"/>
    <mergeCell ref="C15:H15"/>
    <mergeCell ref="I15:N15"/>
    <mergeCell ref="C24:O24"/>
    <mergeCell ref="C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Data og INFO</vt:lpstr>
      <vt:lpstr>Input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Krokstad</dc:creator>
  <cp:lastModifiedBy>Magnus Krokstad</cp:lastModifiedBy>
  <dcterms:created xsi:type="dcterms:W3CDTF">2025-01-13T12:35:12Z</dcterms:created>
  <dcterms:modified xsi:type="dcterms:W3CDTF">2025-03-04T08:15:42Z</dcterms:modified>
</cp:coreProperties>
</file>